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Sheet1!$B$3:$P$23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N16"/>
  <c r="P16" s="1"/>
  <c r="N15"/>
  <c r="P15" s="1"/>
  <c r="N14"/>
  <c r="P14" s="1"/>
  <c r="N13"/>
  <c r="P13" s="1"/>
  <c r="N12"/>
  <c r="P12" s="1"/>
  <c r="N11"/>
  <c r="P11" s="1"/>
  <c r="N10"/>
  <c r="P10" s="1"/>
  <c r="N9"/>
  <c r="P9" s="1"/>
  <c r="N8"/>
  <c r="P8" s="1"/>
  <c r="M7"/>
  <c r="L7"/>
  <c r="K7"/>
  <c r="J7"/>
  <c r="I7"/>
  <c r="H7"/>
  <c r="G7"/>
  <c r="F7"/>
  <c r="E7"/>
  <c r="D7"/>
  <c r="N19" l="1"/>
  <c r="N21" s="1"/>
  <c r="N17"/>
  <c r="P17" s="1"/>
</calcChain>
</file>

<file path=xl/sharedStrings.xml><?xml version="1.0" encoding="utf-8"?>
<sst xmlns="http://schemas.openxmlformats.org/spreadsheetml/2006/main" count="44" uniqueCount="41">
  <si>
    <t xml:space="preserve">        海口市10种基本蔬菜品种各区（开发区）零售价格日报表</t>
  </si>
  <si>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</si>
  <si>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    </t>
  </si>
  <si>
    <r>
      <rPr>
        <sz val="11"/>
        <color rgb="FF000000"/>
        <rFont val="宋体"/>
        <family val="3"/>
        <charset val="134"/>
        <scheme val="minor"/>
      </rPr>
      <t xml:space="preserve">小白菜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</si>
  <si>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>上海青
（外</t>
    </r>
    <r>
      <rPr>
        <sz val="10"/>
        <color rgb="FF000000"/>
        <rFont val="宋体"/>
        <family val="3"/>
        <charset val="134"/>
        <scheme val="minor"/>
      </rPr>
      <t>地）</t>
    </r>
  </si>
  <si>
    <r>
      <rPr>
        <sz val="11"/>
        <color rgb="FF000000"/>
        <rFont val="宋体"/>
        <family val="3"/>
        <charset val="134"/>
        <scheme val="minor"/>
      </rPr>
      <t xml:space="preserve">地瓜叶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</si>
  <si>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空心菜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</si>
  <si>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圆白菜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</si>
  <si>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菜心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</si>
  <si>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生菜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</si>
  <si>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白萝卜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</si>
  <si>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茄子  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</si>
  <si>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>土豆</t>
    </r>
    <r>
      <rPr>
        <sz val="10"/>
        <color rgb="FF000000"/>
        <rFont val="宋体"/>
        <family val="3"/>
        <charset val="134"/>
        <scheme val="minor"/>
      </rPr>
      <t>（岛外）</t>
    </r>
  </si>
  <si>
    <t>农贸市场蔬菜平均价格</t>
  </si>
  <si>
    <t>5-10月目标价格</t>
  </si>
  <si>
    <t>涨跌
幅度</t>
  </si>
  <si>
    <t>目标价格130%</t>
  </si>
  <si>
    <t xml:space="preserve"> </t>
  </si>
  <si>
    <t>秀英区</t>
  </si>
  <si>
    <t>秀英小街市场</t>
  </si>
  <si>
    <t>海玻农贸市场</t>
  </si>
  <si>
    <t>龙华区</t>
  </si>
  <si>
    <t>龙华市场</t>
  </si>
  <si>
    <t>新港农贸市场</t>
  </si>
  <si>
    <t>琼山区</t>
  </si>
  <si>
    <t>东门市场</t>
  </si>
  <si>
    <t>培龙市场</t>
  </si>
  <si>
    <t>美兰区</t>
  </si>
  <si>
    <t>龙舌坡市场</t>
  </si>
  <si>
    <t>建山里市场</t>
  </si>
  <si>
    <t>桂林洋开发区</t>
  </si>
  <si>
    <t>桂林洋农贸市场</t>
  </si>
  <si>
    <t>10种基本蔬菜品种平均价格</t>
  </si>
  <si>
    <t>涨跌幅度</t>
  </si>
  <si>
    <t>备注：监测数据高于目标价格130%的数据将用黄色标记。</t>
  </si>
  <si>
    <t>审核员：</t>
  </si>
  <si>
    <t xml:space="preserve">10月2日均价
</t>
    <phoneticPr fontId="10" type="noConversion"/>
  </si>
  <si>
    <t>10月2日均价</t>
    <phoneticPr fontId="10" type="noConversion"/>
  </si>
  <si>
    <t>监测日期：2019年10月3日</t>
    <phoneticPr fontId="10" type="noConversion"/>
  </si>
  <si>
    <t xml:space="preserve">10月3日均价
</t>
    <phoneticPr fontId="10" type="noConversion"/>
  </si>
  <si>
    <t>10月3日均价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</si>
</sst>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color theme="1"/>
      <name val="仿宋_GB2312"/>
      <charset val="134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61">
    <xf numFmtId="0" fontId="0" fillId="0" borderId="0" xfId="0"/>
    <xf numFmtId="0" fontId="1" fillId="0" borderId="0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2" fillId="0" borderId="10" xfId="2" applyNumberFormat="1" applyBorder="1" applyAlignment="1">
      <alignment horizontal="center" vertical="center"/>
    </xf>
    <xf numFmtId="10" fontId="0" fillId="0" borderId="13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0" fontId="0" fillId="0" borderId="0" xfId="0" applyNumberFormat="1"/>
    <xf numFmtId="177" fontId="5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0" fontId="8" fillId="0" borderId="16" xfId="0" applyNumberFormat="1" applyFont="1" applyBorder="1" applyAlignment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177" fontId="0" fillId="0" borderId="10" xfId="0" applyNumberFormat="1" applyBorder="1"/>
    <xf numFmtId="9" fontId="0" fillId="0" borderId="20" xfId="1" applyFont="1" applyBorder="1" applyAlignment="1"/>
    <xf numFmtId="0" fontId="2" fillId="0" borderId="21" xfId="2" applyBorder="1" applyAlignment="1">
      <alignment vertical="center"/>
    </xf>
    <xf numFmtId="0" fontId="2" fillId="0" borderId="13" xfId="2" applyBorder="1" applyAlignment="1">
      <alignment horizontal="center" vertical="center"/>
    </xf>
    <xf numFmtId="0" fontId="2" fillId="0" borderId="22" xfId="2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/>
    <xf numFmtId="177" fontId="0" fillId="0" borderId="0" xfId="0" applyNumberFormat="1"/>
    <xf numFmtId="0" fontId="2" fillId="0" borderId="2" xfId="2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0" fillId="0" borderId="6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2" fillId="0" borderId="11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0" fillId="0" borderId="14" xfId="2" applyFont="1" applyBorder="1" applyAlignment="1">
      <alignment horizontal="left" vertical="center" wrapText="1"/>
    </xf>
    <xf numFmtId="0" fontId="2" fillId="0" borderId="15" xfId="2" applyBorder="1" applyAlignment="1">
      <alignment horizontal="left" vertical="center" wrapText="1"/>
    </xf>
    <xf numFmtId="0" fontId="2" fillId="0" borderId="23" xfId="2" applyBorder="1" applyAlignment="1">
      <alignment horizontal="left" vertical="center" wrapText="1"/>
    </xf>
    <xf numFmtId="0" fontId="1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" fillId="0" borderId="0" xfId="2" applyBorder="1" applyAlignment="1">
      <alignment horizontal="left" vertical="center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1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160618</xdr:colOff>
      <xdr:row>20</xdr:row>
      <xdr:rowOff>37354</xdr:rowOff>
    </xdr:from>
    <xdr:to>
      <xdr:col>12</xdr:col>
      <xdr:colOff>160618</xdr:colOff>
      <xdr:row>20</xdr:row>
      <xdr:rowOff>201707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 flipV="1">
          <a:off x="9618383" y="4250766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179294</xdr:colOff>
      <xdr:row>20</xdr:row>
      <xdr:rowOff>22411</xdr:rowOff>
    </xdr:from>
    <xdr:to>
      <xdr:col>11</xdr:col>
      <xdr:colOff>179294</xdr:colOff>
      <xdr:row>20</xdr:row>
      <xdr:rowOff>186764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xmlns="" id="{04F40D19-22C1-4E99-8A50-4CFBDA1B81A2}"/>
            </a:ext>
          </a:extLst>
        </xdr:cNvPr>
        <xdr:cNvCxnSpPr/>
      </xdr:nvCxnSpPr>
      <xdr:spPr>
        <a:xfrm flipV="1">
          <a:off x="8953500" y="4235823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224119</xdr:colOff>
      <xdr:row>20</xdr:row>
      <xdr:rowOff>33617</xdr:rowOff>
    </xdr:from>
    <xdr:to>
      <xdr:col>9</xdr:col>
      <xdr:colOff>224119</xdr:colOff>
      <xdr:row>20</xdr:row>
      <xdr:rowOff>197970</xdr:rowOff>
    </xdr:to>
    <xdr:cxnSp macro="">
      <xdr:nvCxnSpPr>
        <xdr:cNvPr id="25" name="直接箭头连接符 24">
          <a:extLst>
            <a:ext uri="{FF2B5EF4-FFF2-40B4-BE49-F238E27FC236}">
              <a16:creationId xmlns:a16="http://schemas.microsoft.com/office/drawing/2014/main" xmlns="" id="{69FCAC29-9D46-46D5-81C6-55180F9CFDE2}"/>
            </a:ext>
          </a:extLst>
        </xdr:cNvPr>
        <xdr:cNvCxnSpPr/>
      </xdr:nvCxnSpPr>
      <xdr:spPr>
        <a:xfrm flipV="1">
          <a:off x="7563972" y="4247029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156882</xdr:colOff>
      <xdr:row>20</xdr:row>
      <xdr:rowOff>44823</xdr:rowOff>
    </xdr:from>
    <xdr:to>
      <xdr:col>6</xdr:col>
      <xdr:colOff>156882</xdr:colOff>
      <xdr:row>20</xdr:row>
      <xdr:rowOff>224117</xdr:rowOff>
    </xdr:to>
    <xdr:cxnSp macro="">
      <xdr:nvCxnSpPr>
        <xdr:cNvPr id="3" name="直接箭头连接符 2">
          <a:extLst>
            <a:ext uri="{FF2B5EF4-FFF2-40B4-BE49-F238E27FC236}">
              <a16:creationId xmlns:a16="http://schemas.microsoft.com/office/drawing/2014/main" xmlns="" id="{23EB4EBF-CCFB-4B04-B599-BCE27654D433}"/>
            </a:ext>
          </a:extLst>
        </xdr:cNvPr>
        <xdr:cNvCxnSpPr/>
      </xdr:nvCxnSpPr>
      <xdr:spPr>
        <a:xfrm>
          <a:off x="5311588" y="4258235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179295</xdr:colOff>
      <xdr:row>20</xdr:row>
      <xdr:rowOff>33617</xdr:rowOff>
    </xdr:from>
    <xdr:to>
      <xdr:col>5</xdr:col>
      <xdr:colOff>179295</xdr:colOff>
      <xdr:row>20</xdr:row>
      <xdr:rowOff>212911</xdr:rowOff>
    </xdr:to>
    <xdr:cxnSp macro="">
      <xdr:nvCxnSpPr>
        <xdr:cNvPr id="31" name="直接箭头连接符 30">
          <a:extLst>
            <a:ext uri="{FF2B5EF4-FFF2-40B4-BE49-F238E27FC236}">
              <a16:creationId xmlns:a16="http://schemas.microsoft.com/office/drawing/2014/main" xmlns="" id="{8107B790-47A0-45A7-ABD6-AA88A8403272}"/>
            </a:ext>
          </a:extLst>
        </xdr:cNvPr>
        <xdr:cNvCxnSpPr/>
      </xdr:nvCxnSpPr>
      <xdr:spPr>
        <a:xfrm>
          <a:off x="4583207" y="4247029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20</xdr:row>
      <xdr:rowOff>33618</xdr:rowOff>
    </xdr:from>
    <xdr:to>
      <xdr:col>7</xdr:col>
      <xdr:colOff>190500</xdr:colOff>
      <xdr:row>20</xdr:row>
      <xdr:rowOff>212912</xdr:rowOff>
    </xdr:to>
    <xdr:cxnSp macro="">
      <xdr:nvCxnSpPr>
        <xdr:cNvPr id="33" name="直接箭头连接符 32">
          <a:extLst>
            <a:ext uri="{FF2B5EF4-FFF2-40B4-BE49-F238E27FC236}">
              <a16:creationId xmlns:a16="http://schemas.microsoft.com/office/drawing/2014/main" xmlns="" id="{D35322E6-43C9-4EBF-9621-CC06A6335B69}"/>
            </a:ext>
          </a:extLst>
        </xdr:cNvPr>
        <xdr:cNvCxnSpPr/>
      </xdr:nvCxnSpPr>
      <xdr:spPr>
        <a:xfrm>
          <a:off x="6096000" y="4247030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100853</xdr:colOff>
      <xdr:row>20</xdr:row>
      <xdr:rowOff>44824</xdr:rowOff>
    </xdr:from>
    <xdr:to>
      <xdr:col>10</xdr:col>
      <xdr:colOff>100853</xdr:colOff>
      <xdr:row>20</xdr:row>
      <xdr:rowOff>224118</xdr:rowOff>
    </xdr:to>
    <xdr:cxnSp macro="">
      <xdr:nvCxnSpPr>
        <xdr:cNvPr id="38" name="直接箭头连接符 37">
          <a:extLst>
            <a:ext uri="{FF2B5EF4-FFF2-40B4-BE49-F238E27FC236}">
              <a16:creationId xmlns:a16="http://schemas.microsoft.com/office/drawing/2014/main" xmlns="" id="{2F1021E7-71F3-40ED-915A-E1FC64BE586A}"/>
            </a:ext>
          </a:extLst>
        </xdr:cNvPr>
        <xdr:cNvCxnSpPr/>
      </xdr:nvCxnSpPr>
      <xdr:spPr>
        <a:xfrm>
          <a:off x="8191500" y="4258236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123265</xdr:colOff>
      <xdr:row>20</xdr:row>
      <xdr:rowOff>56030</xdr:rowOff>
    </xdr:from>
    <xdr:to>
      <xdr:col>8</xdr:col>
      <xdr:colOff>123265</xdr:colOff>
      <xdr:row>20</xdr:row>
      <xdr:rowOff>235324</xdr:rowOff>
    </xdr:to>
    <xdr:cxnSp macro="">
      <xdr:nvCxnSpPr>
        <xdr:cNvPr id="40" name="直接箭头连接符 39">
          <a:extLst>
            <a:ext uri="{FF2B5EF4-FFF2-40B4-BE49-F238E27FC236}">
              <a16:creationId xmlns:a16="http://schemas.microsoft.com/office/drawing/2014/main" xmlns="" id="{4BB4E701-BC8C-4AFD-AD04-9C5C341B0169}"/>
            </a:ext>
          </a:extLst>
        </xdr:cNvPr>
        <xdr:cNvCxnSpPr/>
      </xdr:nvCxnSpPr>
      <xdr:spPr>
        <a:xfrm>
          <a:off x="6779559" y="4269442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33617</xdr:colOff>
      <xdr:row>12</xdr:row>
      <xdr:rowOff>89647</xdr:rowOff>
    </xdr:from>
    <xdr:to>
      <xdr:col>15</xdr:col>
      <xdr:colOff>246529</xdr:colOff>
      <xdr:row>12</xdr:row>
      <xdr:rowOff>89647</xdr:rowOff>
    </xdr:to>
    <xdr:cxnSp macro="">
      <xdr:nvCxnSpPr>
        <xdr:cNvPr id="48" name="直接箭头连接符 47">
          <a:extLst>
            <a:ext uri="{FF2B5EF4-FFF2-40B4-BE49-F238E27FC236}">
              <a16:creationId xmlns:a16="http://schemas.microsoft.com/office/drawing/2014/main" xmlns="" id="{717408D7-F2A1-4828-8DA0-78CDF3BD3B75}"/>
            </a:ext>
          </a:extLst>
        </xdr:cNvPr>
        <xdr:cNvCxnSpPr/>
      </xdr:nvCxnSpPr>
      <xdr:spPr>
        <a:xfrm>
          <a:off x="11396382" y="2711823"/>
          <a:ext cx="2129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22413</xdr:colOff>
      <xdr:row>8</xdr:row>
      <xdr:rowOff>89648</xdr:rowOff>
    </xdr:from>
    <xdr:to>
      <xdr:col>15</xdr:col>
      <xdr:colOff>235325</xdr:colOff>
      <xdr:row>8</xdr:row>
      <xdr:rowOff>89648</xdr:rowOff>
    </xdr:to>
    <xdr:cxnSp macro="">
      <xdr:nvCxnSpPr>
        <xdr:cNvPr id="50" name="直接箭头连接符 49">
          <a:extLst>
            <a:ext uri="{FF2B5EF4-FFF2-40B4-BE49-F238E27FC236}">
              <a16:creationId xmlns:a16="http://schemas.microsoft.com/office/drawing/2014/main" xmlns="" id="{5D6A45E0-893F-437F-8AED-927487FE2862}"/>
            </a:ext>
          </a:extLst>
        </xdr:cNvPr>
        <xdr:cNvCxnSpPr/>
      </xdr:nvCxnSpPr>
      <xdr:spPr>
        <a:xfrm>
          <a:off x="11385178" y="2039472"/>
          <a:ext cx="2129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8</xdr:row>
      <xdr:rowOff>168087</xdr:rowOff>
    </xdr:from>
    <xdr:to>
      <xdr:col>15</xdr:col>
      <xdr:colOff>112059</xdr:colOff>
      <xdr:row>10</xdr:row>
      <xdr:rowOff>11205</xdr:rowOff>
    </xdr:to>
    <xdr:cxnSp macro="">
      <xdr:nvCxnSpPr>
        <xdr:cNvPr id="53" name="直接箭头连接符 52">
          <a:extLst>
            <a:ext uri="{FF2B5EF4-FFF2-40B4-BE49-F238E27FC236}">
              <a16:creationId xmlns:a16="http://schemas.microsoft.com/office/drawing/2014/main" xmlns="" id="{38BC6D3F-3694-4709-8D87-C5BA679D5301}"/>
            </a:ext>
          </a:extLst>
        </xdr:cNvPr>
        <xdr:cNvCxnSpPr/>
      </xdr:nvCxnSpPr>
      <xdr:spPr>
        <a:xfrm>
          <a:off x="11474824" y="2117911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7</xdr:row>
      <xdr:rowOff>11206</xdr:rowOff>
    </xdr:from>
    <xdr:to>
      <xdr:col>15</xdr:col>
      <xdr:colOff>112059</xdr:colOff>
      <xdr:row>8</xdr:row>
      <xdr:rowOff>7470</xdr:rowOff>
    </xdr:to>
    <xdr:cxnSp macro="">
      <xdr:nvCxnSpPr>
        <xdr:cNvPr id="57" name="直接箭头连接符 56">
          <a:extLst>
            <a:ext uri="{FF2B5EF4-FFF2-40B4-BE49-F238E27FC236}">
              <a16:creationId xmlns:a16="http://schemas.microsoft.com/office/drawing/2014/main" xmlns="" id="{C8602774-A1E8-4CA3-9C9B-5F757E2EB38E}"/>
            </a:ext>
          </a:extLst>
        </xdr:cNvPr>
        <xdr:cNvCxnSpPr/>
      </xdr:nvCxnSpPr>
      <xdr:spPr>
        <a:xfrm flipV="1">
          <a:off x="11474824" y="1792941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11</xdr:row>
      <xdr:rowOff>0</xdr:rowOff>
    </xdr:from>
    <xdr:to>
      <xdr:col>15</xdr:col>
      <xdr:colOff>112059</xdr:colOff>
      <xdr:row>11</xdr:row>
      <xdr:rowOff>164353</xdr:rowOff>
    </xdr:to>
    <xdr:cxnSp macro="">
      <xdr:nvCxnSpPr>
        <xdr:cNvPr id="58" name="直接箭头连接符 57">
          <a:extLst>
            <a:ext uri="{FF2B5EF4-FFF2-40B4-BE49-F238E27FC236}">
              <a16:creationId xmlns:a16="http://schemas.microsoft.com/office/drawing/2014/main" xmlns="" id="{20D1FF42-8C67-4F20-A386-67CC495910B1}"/>
            </a:ext>
          </a:extLst>
        </xdr:cNvPr>
        <xdr:cNvCxnSpPr/>
      </xdr:nvCxnSpPr>
      <xdr:spPr>
        <a:xfrm flipV="1">
          <a:off x="11474824" y="2454088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10</xdr:row>
      <xdr:rowOff>0</xdr:rowOff>
    </xdr:from>
    <xdr:to>
      <xdr:col>15</xdr:col>
      <xdr:colOff>112059</xdr:colOff>
      <xdr:row>10</xdr:row>
      <xdr:rowOff>164353</xdr:rowOff>
    </xdr:to>
    <xdr:cxnSp macro="">
      <xdr:nvCxnSpPr>
        <xdr:cNvPr id="28" name="直接箭头连接符 27">
          <a:extLst>
            <a:ext uri="{FF2B5EF4-FFF2-40B4-BE49-F238E27FC236}">
              <a16:creationId xmlns:a16="http://schemas.microsoft.com/office/drawing/2014/main" xmlns="" id="{280742A4-7BCD-446B-86F4-57B46BB11524}"/>
            </a:ext>
          </a:extLst>
        </xdr:cNvPr>
        <xdr:cNvCxnSpPr/>
      </xdr:nvCxnSpPr>
      <xdr:spPr>
        <a:xfrm flipV="1">
          <a:off x="11474824" y="2286000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145676</xdr:colOff>
      <xdr:row>20</xdr:row>
      <xdr:rowOff>33618</xdr:rowOff>
    </xdr:from>
    <xdr:to>
      <xdr:col>3</xdr:col>
      <xdr:colOff>145676</xdr:colOff>
      <xdr:row>20</xdr:row>
      <xdr:rowOff>197971</xdr:rowOff>
    </xdr:to>
    <xdr:cxnSp macro="">
      <xdr:nvCxnSpPr>
        <xdr:cNvPr id="30" name="直接箭头连接符 29">
          <a:extLst>
            <a:ext uri="{FF2B5EF4-FFF2-40B4-BE49-F238E27FC236}">
              <a16:creationId xmlns:a16="http://schemas.microsoft.com/office/drawing/2014/main" xmlns="" id="{B992387E-70D2-444F-9C64-31039952E509}"/>
            </a:ext>
          </a:extLst>
        </xdr:cNvPr>
        <xdr:cNvCxnSpPr/>
      </xdr:nvCxnSpPr>
      <xdr:spPr>
        <a:xfrm flipV="1">
          <a:off x="3148852" y="4247030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179295</xdr:colOff>
      <xdr:row>20</xdr:row>
      <xdr:rowOff>33618</xdr:rowOff>
    </xdr:from>
    <xdr:to>
      <xdr:col>4</xdr:col>
      <xdr:colOff>179295</xdr:colOff>
      <xdr:row>20</xdr:row>
      <xdr:rowOff>197971</xdr:rowOff>
    </xdr:to>
    <xdr:cxnSp macro="">
      <xdr:nvCxnSpPr>
        <xdr:cNvPr id="32" name="直接箭头连接符 31">
          <a:extLst>
            <a:ext uri="{FF2B5EF4-FFF2-40B4-BE49-F238E27FC236}">
              <a16:creationId xmlns:a16="http://schemas.microsoft.com/office/drawing/2014/main" xmlns="" id="{48E4CF0E-4C20-422C-B6E6-D0B7EA78E043}"/>
            </a:ext>
          </a:extLst>
        </xdr:cNvPr>
        <xdr:cNvCxnSpPr/>
      </xdr:nvCxnSpPr>
      <xdr:spPr>
        <a:xfrm flipV="1">
          <a:off x="3832413" y="4247030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134470</xdr:colOff>
      <xdr:row>13</xdr:row>
      <xdr:rowOff>145676</xdr:rowOff>
    </xdr:from>
    <xdr:to>
      <xdr:col>15</xdr:col>
      <xdr:colOff>134470</xdr:colOff>
      <xdr:row>14</xdr:row>
      <xdr:rowOff>156882</xdr:rowOff>
    </xdr:to>
    <xdr:cxnSp macro="">
      <xdr:nvCxnSpPr>
        <xdr:cNvPr id="34" name="直接箭头连接符 33">
          <a:extLst>
            <a:ext uri="{FF2B5EF4-FFF2-40B4-BE49-F238E27FC236}">
              <a16:creationId xmlns:a16="http://schemas.microsoft.com/office/drawing/2014/main" xmlns="" id="{46A116C1-D64D-440A-85BB-28DADD9C7999}"/>
            </a:ext>
          </a:extLst>
        </xdr:cNvPr>
        <xdr:cNvCxnSpPr/>
      </xdr:nvCxnSpPr>
      <xdr:spPr>
        <a:xfrm>
          <a:off x="11497235" y="2935941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56030</xdr:colOff>
      <xdr:row>20</xdr:row>
      <xdr:rowOff>145676</xdr:rowOff>
    </xdr:from>
    <xdr:to>
      <xdr:col>13</xdr:col>
      <xdr:colOff>268942</xdr:colOff>
      <xdr:row>20</xdr:row>
      <xdr:rowOff>145676</xdr:rowOff>
    </xdr:to>
    <xdr:cxnSp macro="">
      <xdr:nvCxnSpPr>
        <xdr:cNvPr id="35" name="直接箭头连接符 34">
          <a:extLst>
            <a:ext uri="{FF2B5EF4-FFF2-40B4-BE49-F238E27FC236}">
              <a16:creationId xmlns:a16="http://schemas.microsoft.com/office/drawing/2014/main" xmlns="" id="{32FA7864-31BC-49D0-8185-F5AE1CE1D7FF}"/>
            </a:ext>
          </a:extLst>
        </xdr:cNvPr>
        <xdr:cNvCxnSpPr/>
      </xdr:nvCxnSpPr>
      <xdr:spPr>
        <a:xfrm>
          <a:off x="10152530" y="4359088"/>
          <a:ext cx="2129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33617</xdr:colOff>
      <xdr:row>13</xdr:row>
      <xdr:rowOff>78441</xdr:rowOff>
    </xdr:from>
    <xdr:to>
      <xdr:col>15</xdr:col>
      <xdr:colOff>246529</xdr:colOff>
      <xdr:row>13</xdr:row>
      <xdr:rowOff>78441</xdr:rowOff>
    </xdr:to>
    <xdr:cxnSp macro="">
      <xdr:nvCxnSpPr>
        <xdr:cNvPr id="36" name="直接箭头连接符 35">
          <a:extLst>
            <a:ext uri="{FF2B5EF4-FFF2-40B4-BE49-F238E27FC236}">
              <a16:creationId xmlns:a16="http://schemas.microsoft.com/office/drawing/2014/main" xmlns="" id="{E10A4962-EEB2-4E79-8169-FF77951EAB12}"/>
            </a:ext>
          </a:extLst>
        </xdr:cNvPr>
        <xdr:cNvCxnSpPr/>
      </xdr:nvCxnSpPr>
      <xdr:spPr>
        <a:xfrm>
          <a:off x="11396382" y="2868706"/>
          <a:ext cx="2129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44824</xdr:colOff>
      <xdr:row>16</xdr:row>
      <xdr:rowOff>78441</xdr:rowOff>
    </xdr:from>
    <xdr:to>
      <xdr:col>15</xdr:col>
      <xdr:colOff>257736</xdr:colOff>
      <xdr:row>16</xdr:row>
      <xdr:rowOff>78441</xdr:rowOff>
    </xdr:to>
    <xdr:cxnSp macro="">
      <xdr:nvCxnSpPr>
        <xdr:cNvPr id="37" name="直接箭头连接符 36">
          <a:extLst>
            <a:ext uri="{FF2B5EF4-FFF2-40B4-BE49-F238E27FC236}">
              <a16:creationId xmlns:a16="http://schemas.microsoft.com/office/drawing/2014/main" xmlns="" id="{D4EA325A-1E35-4126-AC8C-0C8D5EF0A5D8}"/>
            </a:ext>
          </a:extLst>
        </xdr:cNvPr>
        <xdr:cNvCxnSpPr/>
      </xdr:nvCxnSpPr>
      <xdr:spPr>
        <a:xfrm>
          <a:off x="11407589" y="3372970"/>
          <a:ext cx="2129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134471</xdr:colOff>
      <xdr:row>15</xdr:row>
      <xdr:rowOff>0</xdr:rowOff>
    </xdr:from>
    <xdr:to>
      <xdr:col>15</xdr:col>
      <xdr:colOff>134471</xdr:colOff>
      <xdr:row>16</xdr:row>
      <xdr:rowOff>11206</xdr:rowOff>
    </xdr:to>
    <xdr:cxnSp macro="">
      <xdr:nvCxnSpPr>
        <xdr:cNvPr id="39" name="直接箭头连接符 38">
          <a:extLst>
            <a:ext uri="{FF2B5EF4-FFF2-40B4-BE49-F238E27FC236}">
              <a16:creationId xmlns:a16="http://schemas.microsoft.com/office/drawing/2014/main" xmlns="" id="{5F9C15E1-840A-4CA2-8709-A004D339CA36}"/>
            </a:ext>
          </a:extLst>
        </xdr:cNvPr>
        <xdr:cNvCxnSpPr/>
      </xdr:nvCxnSpPr>
      <xdr:spPr>
        <a:xfrm>
          <a:off x="11497236" y="3126441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32"/>
  <sheetViews>
    <sheetView showGridLines="0" tabSelected="1" zoomScale="85" zoomScaleNormal="85" workbookViewId="0">
      <selection activeCell="J10" sqref="J10"/>
    </sheetView>
  </sheetViews>
  <sheetFormatPr defaultColWidth="9" defaultRowHeight="13.5"/>
  <cols>
    <col min="2" max="2" width="13.5" customWidth="1"/>
    <col min="3" max="3" width="16.875" customWidth="1"/>
    <col min="4" max="4" width="8.5" customWidth="1"/>
    <col min="5" max="8" width="9.875" customWidth="1"/>
    <col min="9" max="9" width="9" customWidth="1"/>
    <col min="10" max="10" width="9.875" customWidth="1"/>
    <col min="11" max="12" width="9" customWidth="1"/>
    <col min="13" max="13" width="8.375" customWidth="1"/>
    <col min="14" max="14" width="8.625" customWidth="1"/>
    <col min="15" max="15" width="7.875" customWidth="1"/>
    <col min="16" max="16" width="9.875" customWidth="1"/>
  </cols>
  <sheetData>
    <row r="1" spans="2:22">
      <c r="Q1" s="25"/>
    </row>
    <row r="2" spans="2:2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2:22" ht="20.25">
      <c r="B3" s="54" t="s">
        <v>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2:22" ht="14.25" customHeight="1" thickBot="1">
      <c r="B4" s="55" t="s">
        <v>38</v>
      </c>
      <c r="C4" s="56"/>
      <c r="D4" s="56"/>
      <c r="E4" s="56"/>
      <c r="F4" s="1"/>
      <c r="G4" s="1"/>
      <c r="H4" s="1"/>
      <c r="I4" s="1"/>
      <c r="J4" s="1"/>
      <c r="K4" s="1"/>
      <c r="L4" s="1"/>
      <c r="M4" s="29" t="s">
        <v>1</v>
      </c>
      <c r="N4" s="30"/>
      <c r="O4" s="30"/>
      <c r="P4" s="30"/>
    </row>
    <row r="5" spans="2:22" ht="36.6" customHeight="1">
      <c r="B5" s="57" t="s">
        <v>2</v>
      </c>
      <c r="C5" s="58"/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 t="s">
        <v>8</v>
      </c>
      <c r="J5" s="59" t="s">
        <v>9</v>
      </c>
      <c r="K5" s="59" t="s">
        <v>10</v>
      </c>
      <c r="L5" s="59" t="s">
        <v>11</v>
      </c>
      <c r="M5" s="59" t="s">
        <v>12</v>
      </c>
      <c r="N5" s="60" t="s">
        <v>13</v>
      </c>
      <c r="O5" s="39"/>
      <c r="P5" s="40"/>
    </row>
    <row r="6" spans="2:22" ht="14.25" customHeight="1">
      <c r="B6" s="31" t="s">
        <v>14</v>
      </c>
      <c r="C6" s="32"/>
      <c r="D6" s="2">
        <v>4.1500000000000004</v>
      </c>
      <c r="E6" s="2">
        <v>3.42</v>
      </c>
      <c r="F6" s="2">
        <v>2.69</v>
      </c>
      <c r="G6" s="2">
        <v>3.03</v>
      </c>
      <c r="H6" s="2">
        <v>2.78</v>
      </c>
      <c r="I6" s="2">
        <v>4.2699999999999996</v>
      </c>
      <c r="J6" s="2">
        <v>3.94</v>
      </c>
      <c r="K6" s="2">
        <v>2.63</v>
      </c>
      <c r="L6" s="2">
        <v>3.12</v>
      </c>
      <c r="M6" s="13">
        <v>3.03</v>
      </c>
      <c r="N6" s="45" t="s">
        <v>39</v>
      </c>
      <c r="O6" s="45" t="s">
        <v>36</v>
      </c>
      <c r="P6" s="47" t="s">
        <v>15</v>
      </c>
    </row>
    <row r="7" spans="2:22" ht="29.45" customHeight="1">
      <c r="B7" s="33" t="s">
        <v>16</v>
      </c>
      <c r="C7" s="34"/>
      <c r="D7" s="3">
        <f>D6*130%</f>
        <v>5.4</v>
      </c>
      <c r="E7" s="3">
        <f>E6*130%</f>
        <v>4.45</v>
      </c>
      <c r="F7" s="3">
        <f t="shared" ref="F7:M7" si="0">F6*130%</f>
        <v>3.5</v>
      </c>
      <c r="G7" s="3">
        <f t="shared" si="0"/>
        <v>3.94</v>
      </c>
      <c r="H7" s="3">
        <f t="shared" si="0"/>
        <v>3.61</v>
      </c>
      <c r="I7" s="3">
        <f t="shared" si="0"/>
        <v>5.55</v>
      </c>
      <c r="J7" s="3">
        <f t="shared" si="0"/>
        <v>5.12</v>
      </c>
      <c r="K7" s="3">
        <f t="shared" si="0"/>
        <v>3.42</v>
      </c>
      <c r="L7" s="3">
        <f t="shared" si="0"/>
        <v>4.0599999999999996</v>
      </c>
      <c r="M7" s="3">
        <f t="shared" si="0"/>
        <v>3.94</v>
      </c>
      <c r="N7" s="46"/>
      <c r="O7" s="46"/>
      <c r="P7" s="48"/>
      <c r="T7" t="s">
        <v>17</v>
      </c>
    </row>
    <row r="8" spans="2:22">
      <c r="B8" s="43" t="s">
        <v>18</v>
      </c>
      <c r="C8" s="4" t="s">
        <v>19</v>
      </c>
      <c r="D8" s="4">
        <v>4</v>
      </c>
      <c r="E8" s="5">
        <v>3.5</v>
      </c>
      <c r="F8" s="6">
        <v>3</v>
      </c>
      <c r="G8" s="7">
        <v>3.5</v>
      </c>
      <c r="H8" s="7">
        <v>2.5</v>
      </c>
      <c r="I8" s="14">
        <v>4.33</v>
      </c>
      <c r="J8" s="14">
        <v>4</v>
      </c>
      <c r="K8" s="7">
        <v>2.5</v>
      </c>
      <c r="L8" s="6">
        <v>4</v>
      </c>
      <c r="M8" s="7">
        <v>3</v>
      </c>
      <c r="N8" s="15">
        <f>AVERAGE(D8:M8)</f>
        <v>3.43</v>
      </c>
      <c r="O8" s="15">
        <v>3.42</v>
      </c>
      <c r="P8" s="16">
        <f>(N8-O8)/O8</f>
        <v>2.8999999999999998E-3</v>
      </c>
    </row>
    <row r="9" spans="2:22">
      <c r="B9" s="44"/>
      <c r="C9" s="4" t="s">
        <v>20</v>
      </c>
      <c r="D9" s="7">
        <v>4</v>
      </c>
      <c r="E9" s="5">
        <v>3</v>
      </c>
      <c r="F9" s="6">
        <v>2.5</v>
      </c>
      <c r="G9" s="7">
        <v>2.8</v>
      </c>
      <c r="H9" s="7">
        <v>2.5</v>
      </c>
      <c r="I9" s="7">
        <v>4</v>
      </c>
      <c r="J9" s="14">
        <v>3</v>
      </c>
      <c r="K9" s="7">
        <v>2.5</v>
      </c>
      <c r="L9" s="7">
        <v>3</v>
      </c>
      <c r="M9" s="7">
        <v>2.5</v>
      </c>
      <c r="N9" s="15">
        <f t="shared" ref="N9:N16" si="1">AVERAGE(D9:M9)</f>
        <v>2.98</v>
      </c>
      <c r="O9" s="15">
        <v>2.98</v>
      </c>
      <c r="P9" s="16">
        <f t="shared" ref="P9:P17" si="2">(N9-O9)/O9</f>
        <v>0</v>
      </c>
    </row>
    <row r="10" spans="2:22">
      <c r="B10" s="43" t="s">
        <v>21</v>
      </c>
      <c r="C10" s="6" t="s">
        <v>22</v>
      </c>
      <c r="D10" s="6">
        <v>4</v>
      </c>
      <c r="E10" s="6">
        <v>4</v>
      </c>
      <c r="F10" s="6">
        <v>3.16</v>
      </c>
      <c r="G10" s="7">
        <v>3.5</v>
      </c>
      <c r="H10" s="7">
        <v>2.5</v>
      </c>
      <c r="I10" s="6">
        <v>4</v>
      </c>
      <c r="J10" s="14">
        <v>4</v>
      </c>
      <c r="K10" s="7">
        <v>2.5</v>
      </c>
      <c r="L10" s="6">
        <v>4</v>
      </c>
      <c r="M10" s="7">
        <v>3</v>
      </c>
      <c r="N10" s="17">
        <f t="shared" si="1"/>
        <v>3.47</v>
      </c>
      <c r="O10" s="17">
        <v>3.48</v>
      </c>
      <c r="P10" s="16">
        <f t="shared" si="2"/>
        <v>-2.8999999999999998E-3</v>
      </c>
    </row>
    <row r="11" spans="2:22">
      <c r="B11" s="44"/>
      <c r="C11" s="6" t="s">
        <v>23</v>
      </c>
      <c r="D11" s="6">
        <v>4.8</v>
      </c>
      <c r="E11" s="6">
        <v>4</v>
      </c>
      <c r="F11" s="7">
        <v>2.5</v>
      </c>
      <c r="G11" s="7">
        <v>3.5</v>
      </c>
      <c r="H11" s="7">
        <v>2.5</v>
      </c>
      <c r="I11" s="6">
        <v>4.8</v>
      </c>
      <c r="J11" s="14">
        <v>3.5</v>
      </c>
      <c r="K11" s="7">
        <v>2.5</v>
      </c>
      <c r="L11" s="6">
        <v>3</v>
      </c>
      <c r="M11" s="7">
        <v>3</v>
      </c>
      <c r="N11" s="17">
        <f t="shared" si="1"/>
        <v>3.41</v>
      </c>
      <c r="O11" s="17">
        <v>3.38</v>
      </c>
      <c r="P11" s="16">
        <f t="shared" si="2"/>
        <v>8.8999999999999999E-3</v>
      </c>
    </row>
    <row r="12" spans="2:22">
      <c r="B12" s="43" t="s">
        <v>24</v>
      </c>
      <c r="C12" s="6" t="s">
        <v>25</v>
      </c>
      <c r="D12" s="6">
        <v>4.8</v>
      </c>
      <c r="E12" s="5">
        <v>3.5</v>
      </c>
      <c r="F12" s="6">
        <v>2.5</v>
      </c>
      <c r="G12" s="7">
        <v>2.8</v>
      </c>
      <c r="H12" s="7">
        <v>2.5</v>
      </c>
      <c r="I12" s="6">
        <v>4.8</v>
      </c>
      <c r="J12" s="14">
        <v>3.5</v>
      </c>
      <c r="K12" s="7">
        <v>2.5</v>
      </c>
      <c r="L12" s="6">
        <v>3.5</v>
      </c>
      <c r="M12" s="6">
        <v>3</v>
      </c>
      <c r="N12" s="17">
        <f t="shared" si="1"/>
        <v>3.34</v>
      </c>
      <c r="O12" s="17">
        <v>3.26</v>
      </c>
      <c r="P12" s="16">
        <f t="shared" si="2"/>
        <v>2.4500000000000001E-2</v>
      </c>
    </row>
    <row r="13" spans="2:22">
      <c r="B13" s="44"/>
      <c r="C13" s="6" t="s">
        <v>26</v>
      </c>
      <c r="D13" s="6">
        <v>4.8</v>
      </c>
      <c r="E13" s="5">
        <v>3.5</v>
      </c>
      <c r="F13" s="7">
        <v>2.8</v>
      </c>
      <c r="G13" s="7">
        <v>3.5</v>
      </c>
      <c r="H13" s="7">
        <v>3</v>
      </c>
      <c r="I13" s="6">
        <v>4.8</v>
      </c>
      <c r="J13" s="14">
        <v>3.83</v>
      </c>
      <c r="K13" s="7">
        <v>2.5</v>
      </c>
      <c r="L13" s="6">
        <v>3.5</v>
      </c>
      <c r="M13" s="7">
        <v>3</v>
      </c>
      <c r="N13" s="17">
        <f t="shared" si="1"/>
        <v>3.52</v>
      </c>
      <c r="O13" s="17">
        <v>3.52</v>
      </c>
      <c r="P13" s="16">
        <f t="shared" si="2"/>
        <v>0</v>
      </c>
      <c r="Q13" t="s">
        <v>17</v>
      </c>
      <c r="V13" t="s">
        <v>17</v>
      </c>
    </row>
    <row r="14" spans="2:22">
      <c r="B14" s="43" t="s">
        <v>27</v>
      </c>
      <c r="C14" s="4" t="s">
        <v>28</v>
      </c>
      <c r="D14" s="6">
        <v>4.8</v>
      </c>
      <c r="E14" s="5">
        <v>3.5</v>
      </c>
      <c r="F14" s="6">
        <v>3</v>
      </c>
      <c r="G14" s="7">
        <v>3</v>
      </c>
      <c r="H14" s="7">
        <v>2.5</v>
      </c>
      <c r="I14" s="14">
        <v>4</v>
      </c>
      <c r="J14" s="14">
        <v>4</v>
      </c>
      <c r="K14" s="7">
        <v>2.5</v>
      </c>
      <c r="L14" s="6">
        <v>4</v>
      </c>
      <c r="M14" s="7">
        <v>3</v>
      </c>
      <c r="N14" s="17">
        <f t="shared" si="1"/>
        <v>3.43</v>
      </c>
      <c r="O14" s="17">
        <v>3.43</v>
      </c>
      <c r="P14" s="16">
        <f t="shared" si="2"/>
        <v>0</v>
      </c>
    </row>
    <row r="15" spans="2:22">
      <c r="B15" s="44"/>
      <c r="C15" s="6" t="s">
        <v>29</v>
      </c>
      <c r="D15" s="6">
        <v>4.5</v>
      </c>
      <c r="E15" s="5">
        <v>4</v>
      </c>
      <c r="F15" s="7">
        <v>2.8</v>
      </c>
      <c r="G15" s="7">
        <v>3.5</v>
      </c>
      <c r="H15" s="7">
        <v>2.5</v>
      </c>
      <c r="I15" s="14">
        <v>4.8</v>
      </c>
      <c r="J15" s="14">
        <v>4</v>
      </c>
      <c r="K15" s="7">
        <v>3</v>
      </c>
      <c r="L15" s="6">
        <v>4</v>
      </c>
      <c r="M15" s="7">
        <v>3</v>
      </c>
      <c r="N15" s="17">
        <f t="shared" si="1"/>
        <v>3.61</v>
      </c>
      <c r="O15" s="17">
        <v>3.66</v>
      </c>
      <c r="P15" s="16">
        <f t="shared" si="2"/>
        <v>-1.37E-2</v>
      </c>
    </row>
    <row r="16" spans="2:22">
      <c r="B16" s="8" t="s">
        <v>30</v>
      </c>
      <c r="C16" s="6" t="s">
        <v>31</v>
      </c>
      <c r="D16" s="7">
        <v>4</v>
      </c>
      <c r="E16" s="5">
        <v>3</v>
      </c>
      <c r="F16" s="6">
        <v>3</v>
      </c>
      <c r="G16" s="6">
        <v>2.5</v>
      </c>
      <c r="H16" s="6">
        <v>2</v>
      </c>
      <c r="I16" s="14">
        <v>4</v>
      </c>
      <c r="J16" s="14">
        <v>3</v>
      </c>
      <c r="K16" s="7">
        <v>2.5</v>
      </c>
      <c r="L16" s="6">
        <v>3</v>
      </c>
      <c r="M16" s="7">
        <v>2.5</v>
      </c>
      <c r="N16" s="17">
        <f t="shared" si="1"/>
        <v>2.95</v>
      </c>
      <c r="O16" s="17">
        <v>3</v>
      </c>
      <c r="P16" s="16">
        <f t="shared" si="2"/>
        <v>-1.67E-2</v>
      </c>
    </row>
    <row r="17" spans="2:19" ht="14.25" thickBo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7"/>
      <c r="N17" s="15">
        <f>AVERAGE(N8:N16)</f>
        <v>3.35</v>
      </c>
      <c r="O17" s="15">
        <v>3.35</v>
      </c>
      <c r="P17" s="16">
        <f t="shared" si="2"/>
        <v>0</v>
      </c>
    </row>
    <row r="18" spans="2:19">
      <c r="B18" s="38" t="s">
        <v>32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/>
      <c r="S18" s="26"/>
    </row>
    <row r="19" spans="2:19" ht="22.5" customHeight="1">
      <c r="B19" s="41" t="s">
        <v>40</v>
      </c>
      <c r="C19" s="42"/>
      <c r="D19" s="9">
        <f t="shared" ref="D19:M19" si="3">AVERAGE(D8:D16)</f>
        <v>4.41</v>
      </c>
      <c r="E19" s="9">
        <f t="shared" si="3"/>
        <v>3.56</v>
      </c>
      <c r="F19" s="9">
        <f t="shared" si="3"/>
        <v>2.81</v>
      </c>
      <c r="G19" s="9">
        <f t="shared" si="3"/>
        <v>3.18</v>
      </c>
      <c r="H19" s="9">
        <f t="shared" si="3"/>
        <v>2.5</v>
      </c>
      <c r="I19" s="9">
        <f t="shared" si="3"/>
        <v>4.3899999999999997</v>
      </c>
      <c r="J19" s="9">
        <f t="shared" si="3"/>
        <v>3.65</v>
      </c>
      <c r="K19" s="9">
        <f t="shared" si="3"/>
        <v>2.56</v>
      </c>
      <c r="L19" s="9">
        <f t="shared" si="3"/>
        <v>3.56</v>
      </c>
      <c r="M19" s="9">
        <f t="shared" si="3"/>
        <v>2.89</v>
      </c>
      <c r="N19" s="9">
        <f t="shared" ref="N19" si="4">AVERAGE(N8:N16)</f>
        <v>3.35</v>
      </c>
      <c r="O19" s="18"/>
      <c r="P19" s="19"/>
      <c r="Q19" s="27"/>
    </row>
    <row r="20" spans="2:19" ht="22.5" customHeight="1">
      <c r="B20" s="41" t="s">
        <v>37</v>
      </c>
      <c r="C20" s="42"/>
      <c r="D20" s="9">
        <v>4.38</v>
      </c>
      <c r="E20" s="9">
        <v>3.53</v>
      </c>
      <c r="F20" s="9">
        <v>2.83</v>
      </c>
      <c r="G20" s="9">
        <v>3.2</v>
      </c>
      <c r="H20" s="9">
        <v>2.61</v>
      </c>
      <c r="I20" s="9">
        <v>4.41</v>
      </c>
      <c r="J20" s="9">
        <v>3.61</v>
      </c>
      <c r="K20" s="9">
        <v>2.57</v>
      </c>
      <c r="L20" s="9">
        <v>3.5</v>
      </c>
      <c r="M20" s="9">
        <v>2.83</v>
      </c>
      <c r="N20" s="9">
        <v>3.35</v>
      </c>
      <c r="O20" s="28"/>
      <c r="P20" s="20"/>
      <c r="Q20" s="27"/>
    </row>
    <row r="21" spans="2:19" ht="21.95" customHeight="1" thickBot="1">
      <c r="B21" s="49" t="s">
        <v>33</v>
      </c>
      <c r="C21" s="50"/>
      <c r="D21" s="10">
        <f>(D19-D20)/D20</f>
        <v>6.7999999999999996E-3</v>
      </c>
      <c r="E21" s="10">
        <f>(E19-E20)/E20</f>
        <v>8.5000000000000006E-3</v>
      </c>
      <c r="F21" s="10">
        <f t="shared" ref="F21:N21" si="5">(F19-F20)/F20</f>
        <v>-7.1000000000000004E-3</v>
      </c>
      <c r="G21" s="10">
        <f t="shared" si="5"/>
        <v>-6.3E-3</v>
      </c>
      <c r="H21" s="10">
        <f t="shared" si="5"/>
        <v>-4.2099999999999999E-2</v>
      </c>
      <c r="I21" s="10">
        <f t="shared" si="5"/>
        <v>-4.4999999999999997E-3</v>
      </c>
      <c r="J21" s="10">
        <f t="shared" si="5"/>
        <v>1.11E-2</v>
      </c>
      <c r="K21" s="10">
        <f t="shared" si="5"/>
        <v>-3.8999999999999998E-3</v>
      </c>
      <c r="L21" s="10">
        <f t="shared" si="5"/>
        <v>1.7100000000000001E-2</v>
      </c>
      <c r="M21" s="10">
        <f t="shared" si="5"/>
        <v>2.12E-2</v>
      </c>
      <c r="N21" s="10">
        <f t="shared" si="5"/>
        <v>0</v>
      </c>
      <c r="O21" s="21"/>
      <c r="P21" s="22"/>
    </row>
    <row r="22" spans="2:19" ht="38.1" customHeight="1" thickBot="1">
      <c r="B22" s="51" t="s">
        <v>34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  <c r="R22" t="s">
        <v>17</v>
      </c>
    </row>
    <row r="23" spans="2:19" ht="14.25">
      <c r="B23" s="30"/>
      <c r="C23" s="30" t="s">
        <v>35</v>
      </c>
      <c r="D23" s="11"/>
      <c r="E23" s="11"/>
      <c r="F23" s="11"/>
      <c r="G23" s="11"/>
      <c r="H23" s="11"/>
      <c r="I23" s="11"/>
      <c r="J23" s="11"/>
      <c r="K23" s="30"/>
      <c r="L23" s="30"/>
      <c r="M23" s="23"/>
      <c r="N23" s="24"/>
      <c r="O23" s="24"/>
      <c r="P23" s="24"/>
    </row>
    <row r="24" spans="2:19">
      <c r="D24" s="12"/>
      <c r="E24" s="12"/>
      <c r="F24" s="12"/>
      <c r="G24" s="12"/>
      <c r="I24" s="12"/>
    </row>
    <row r="25" spans="2:19">
      <c r="D25" s="12"/>
      <c r="E25" s="12"/>
      <c r="F25" s="12"/>
      <c r="G25" s="12"/>
      <c r="I25" s="12"/>
    </row>
    <row r="26" spans="2:19">
      <c r="D26" s="12"/>
      <c r="E26" s="12"/>
      <c r="F26" s="12"/>
      <c r="G26" s="12"/>
      <c r="I26" s="12"/>
    </row>
    <row r="27" spans="2:19">
      <c r="D27" s="12"/>
      <c r="E27" s="12"/>
      <c r="F27" s="12"/>
      <c r="G27" s="12"/>
      <c r="H27" s="12"/>
      <c r="I27" s="12"/>
    </row>
    <row r="28" spans="2:19">
      <c r="D28" s="12"/>
      <c r="E28" s="12"/>
      <c r="F28" s="12"/>
      <c r="G28" s="12"/>
      <c r="I28" s="12"/>
    </row>
    <row r="29" spans="2:19">
      <c r="D29" s="12"/>
      <c r="E29" s="12"/>
      <c r="F29" s="12"/>
      <c r="G29" s="12"/>
      <c r="I29" s="12"/>
      <c r="J29" s="12"/>
      <c r="K29" s="12"/>
      <c r="L29" s="12"/>
    </row>
    <row r="30" spans="2:19">
      <c r="D30" s="12"/>
      <c r="E30" s="12"/>
      <c r="F30" s="12"/>
      <c r="G30" s="12"/>
      <c r="I30" s="12"/>
    </row>
    <row r="31" spans="2:19">
      <c r="D31" s="12"/>
      <c r="E31" s="12"/>
      <c r="F31" s="12"/>
      <c r="G31" s="12"/>
      <c r="I31" s="12"/>
    </row>
    <row r="32" spans="2:19">
      <c r="D32" s="12"/>
      <c r="E32" s="12"/>
      <c r="F32" s="12"/>
      <c r="G32" s="12"/>
      <c r="I32" s="12"/>
    </row>
  </sheetData>
  <sortState ref="B8:P16">
    <sortCondition descending="1" ref="N8:N16"/>
  </sortState>
  <mergeCells count="22">
    <mergeCell ref="B20:C20"/>
    <mergeCell ref="B21:C21"/>
    <mergeCell ref="B22:P22"/>
    <mergeCell ref="B23:C23"/>
    <mergeCell ref="K23:L23"/>
    <mergeCell ref="B6:C6"/>
    <mergeCell ref="B7:C7"/>
    <mergeCell ref="B17:M17"/>
    <mergeCell ref="B18:P18"/>
    <mergeCell ref="B19:C19"/>
    <mergeCell ref="B8:B9"/>
    <mergeCell ref="B10:B11"/>
    <mergeCell ref="B12:B13"/>
    <mergeCell ref="B14:B15"/>
    <mergeCell ref="N6:N7"/>
    <mergeCell ref="O6:O7"/>
    <mergeCell ref="P6:P7"/>
    <mergeCell ref="B3:P3"/>
    <mergeCell ref="B4:E4"/>
    <mergeCell ref="M4:P4"/>
    <mergeCell ref="B5:C5"/>
    <mergeCell ref="N5:P5"/>
  </mergeCells>
  <phoneticPr fontId="10" type="noConversion"/>
  <conditionalFormatting sqref="D14">
    <cfRule type="cellIs" dxfId="18" priority="3" operator="greaterThanOrEqual">
      <formula>$D$7</formula>
    </cfRule>
  </conditionalFormatting>
  <conditionalFormatting sqref="D15">
    <cfRule type="cellIs" dxfId="17" priority="1" operator="greaterThanOrEqual">
      <formula>$D$7</formula>
    </cfRule>
  </conditionalFormatting>
  <conditionalFormatting sqref="D16">
    <cfRule type="cellIs" dxfId="16" priority="9" operator="greaterThanOrEqual">
      <formula>$I$7</formula>
    </cfRule>
  </conditionalFormatting>
  <conditionalFormatting sqref="F16">
    <cfRule type="cellIs" dxfId="15" priority="7" operator="greaterThanOrEqual">
      <formula>$F$7</formula>
    </cfRule>
  </conditionalFormatting>
  <conditionalFormatting sqref="G16">
    <cfRule type="cellIs" dxfId="14" priority="6" operator="greaterThanOrEqual">
      <formula>$F$7</formula>
    </cfRule>
  </conditionalFormatting>
  <conditionalFormatting sqref="H16">
    <cfRule type="cellIs" dxfId="13" priority="5" operator="greaterThanOrEqual">
      <formula>$F$7</formula>
    </cfRule>
  </conditionalFormatting>
  <conditionalFormatting sqref="D8:D13">
    <cfRule type="cellIs" dxfId="12" priority="43" operator="greaterThanOrEqual">
      <formula>$D$7</formula>
    </cfRule>
  </conditionalFormatting>
  <conditionalFormatting sqref="E8:E16">
    <cfRule type="cellIs" dxfId="11" priority="42" operator="greaterThanOrEqual">
      <formula>$E$7</formula>
    </cfRule>
  </conditionalFormatting>
  <conditionalFormatting sqref="F8:F15">
    <cfRule type="cellIs" dxfId="10" priority="41" operator="greaterThanOrEqual">
      <formula>$F$7</formula>
    </cfRule>
  </conditionalFormatting>
  <conditionalFormatting sqref="G8:G15">
    <cfRule type="cellIs" dxfId="9" priority="40" operator="greaterThanOrEqual">
      <formula>$G$7</formula>
    </cfRule>
  </conditionalFormatting>
  <conditionalFormatting sqref="H8:H15">
    <cfRule type="cellIs" dxfId="8" priority="39" operator="greaterThanOrEqual">
      <formula>$H$7</formula>
    </cfRule>
  </conditionalFormatting>
  <conditionalFormatting sqref="I8:I16">
    <cfRule type="cellIs" dxfId="7" priority="31" operator="greaterThanOrEqual">
      <formula>$I$7</formula>
    </cfRule>
  </conditionalFormatting>
  <conditionalFormatting sqref="I19:I20">
    <cfRule type="cellIs" dxfId="6" priority="2" operator="greaterThanOrEqual">
      <formula>$I$7</formula>
    </cfRule>
  </conditionalFormatting>
  <conditionalFormatting sqref="J8:J16">
    <cfRule type="cellIs" dxfId="5" priority="32" operator="greaterThanOrEqual">
      <formula>$J$7</formula>
    </cfRule>
  </conditionalFormatting>
  <conditionalFormatting sqref="K8:K16">
    <cfRule type="cellIs" dxfId="4" priority="33" operator="greaterThanOrEqual">
      <formula>$K$7</formula>
    </cfRule>
  </conditionalFormatting>
  <conditionalFormatting sqref="L8:L16">
    <cfRule type="cellIs" dxfId="3" priority="35" operator="greaterThanOrEqual">
      <formula>$L$7</formula>
    </cfRule>
  </conditionalFormatting>
  <conditionalFormatting sqref="M8:M16">
    <cfRule type="cellIs" dxfId="2" priority="34" operator="greaterThanOrEqual">
      <formula>$M$7</formula>
    </cfRule>
  </conditionalFormatting>
  <conditionalFormatting sqref="D19:H19 J19:N19">
    <cfRule type="cellIs" dxfId="1" priority="26" operator="greaterThanOrEqual">
      <formula>$D$7</formula>
    </cfRule>
  </conditionalFormatting>
  <conditionalFormatting sqref="D20:H20 J20:N20">
    <cfRule type="cellIs" dxfId="0" priority="8" operator="greaterThanOrEqual">
      <formula>$D$7</formula>
    </cfRule>
  </conditionalFormatting>
  <pageMargins left="0.26" right="0.17" top="0.74803149606299202" bottom="0.74803149606299202" header="0.31496062992126" footer="0.31496062992126"/>
  <pageSetup paperSize="9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2019-10-03T09:00:23Z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